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CUENTA PUBLICA 2020\III TRIMESTRE 2020\"/>
    </mc:Choice>
  </mc:AlternateContent>
  <bookViews>
    <workbookView xWindow="-120" yWindow="-120" windowWidth="20730" windowHeight="11160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<sst xmlns="http://schemas.openxmlformats.org/spreadsheetml/2006/main" count="898" uniqueCount="629">
  <si>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</si>
  <si>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</si>
  <si>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</si>
  <si>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</si>
  <si>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</si>
  <si>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</si>
  <si>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</si>
  <si>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</si>
  <si>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</si>
  <si>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</si>
  <si>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</si>
  <si>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</si>
  <si>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</si>
  <si>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</si>
  <si>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</si>
  <si>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</si>
  <si>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</si>
  <si>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</si>
  <si>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</si>
  <si>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</si>
  <si>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</si>
  <si>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</si>
  <si>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</si>
  <si>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</si>
  <si>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</si>
  <si>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</si>
  <si>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</si>
  <si>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</si>
  <si>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</si>
  <si>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</si>
  <si>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</si>
  <si>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</si>
  <si>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</si>
  <si>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</si>
  <si>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</si>
  <si>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</si>
  <si>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</si>
  <si>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</si>
  <si>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</si>
  <si>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</si>
  <si>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</si>
  <si>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</si>
  <si>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</si>
  <si>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</si>
  <si>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</si>
  <si>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</si>
  <si>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</si>
  <si>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</si>
  <si>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</si>
  <si>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</si>
  <si>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</si>
  <si>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</si>
  <si>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</si>
  <si>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</si>
  <si>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</si>
  <si>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</si>
  <si>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</si>
  <si>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</si>
  <si>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</si>
  <si>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</si>
  <si>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</si>
  <si>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</si>
  <si>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</si>
  <si>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</si>
  <si>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</si>
  <si>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</si>
  <si>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</si>
  <si>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</si>
  <si>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</si>
  <si>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</si>
  <si>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</si>
  <si>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</si>
  <si>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</si>
  <si>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</si>
  <si>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</si>
  <si>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</si>
  <si>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</si>
  <si>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</si>
  <si>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</si>
  <si>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</si>
  <si>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</si>
  <si>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</si>
  <si>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</si>
  <si>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</si>
  <si>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</si>
  <si>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</si>
  <si>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</si>
  <si>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</si>
  <si>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</si>
  <si>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</si>
  <si>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</si>
  <si>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</si>
  <si>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</si>
  <si>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</si>
  <si>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</si>
  <si>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</si>
  <si>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</si>
  <si>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</si>
  <si>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</si>
  <si>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</si>
  <si>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</si>
  <si>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</si>
  <si>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</si>
  <si>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</si>
  <si>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</si>
  <si>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</si>
  <si>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</si>
  <si>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</si>
  <si>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</si>
  <si>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</si>
  <si>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</si>
  <si>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</si>
  <si>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</si>
  <si>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</si>
  <si>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</si>
  <si>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</si>
  <si>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</si>
  <si>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</si>
  <si>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</si>
  <si>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</si>
  <si>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</si>
  <si>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</si>
  <si>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</si>
  <si>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</si>
  <si>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</si>
  <si>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</si>
  <si>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</si>
  <si>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</si>
  <si>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</si>
  <si>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</si>
  <si>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</si>
  <si>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</si>
  <si>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</si>
  <si>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</si>
  <si>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</si>
  <si>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</si>
  <si>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</si>
  <si>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</si>
  <si>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</si>
  <si>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</si>
  <si>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</si>
  <si>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</si>
  <si>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</si>
  <si>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</si>
  <si>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</si>
  <si>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</si>
  <si>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</si>
  <si>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</si>
  <si>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</si>
  <si>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</si>
  <si>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</si>
  <si>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</si>
  <si>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</si>
  <si>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</si>
  <si>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</si>
  <si>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</si>
  <si>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</si>
  <si>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</si>
  <si>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</si>
  <si>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</si>
  <si>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</si>
  <si>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</si>
  <si>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</si>
  <si>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</si>
  <si>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</si>
  <si>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</si>
  <si>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</si>
  <si>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</si>
  <si>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</si>
  <si>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</si>
  <si>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</si>
  <si>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</si>
  <si>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</si>
  <si>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</si>
  <si>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</si>
  <si>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</si>
  <si>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</si>
  <si>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</si>
  <si>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</si>
  <si>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</si>
  <si>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</si>
  <si>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</si>
  <si>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</si>
  <si>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</si>
  <si>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</si>
  <si>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</si>
  <si>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</si>
  <si>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</si>
  <si>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</si>
  <si>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</si>
  <si>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</si>
  <si>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</si>
  <si>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</si>
  <si>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</si>
  <si>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</si>
  <si>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</si>
  <si>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</si>
  <si>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</si>
  <si>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</si>
  <si>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</si>
  <si>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</si>
  <si>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</si>
  <si>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</si>
  <si>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</si>
  <si>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</si>
  <si>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</si>
  <si>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</si>
  <si>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</si>
  <si>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</si>
  <si>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</si>
  <si>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</si>
  <si>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</si>
  <si>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</si>
  <si>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</si>
  <si>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</si>
  <si>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</si>
  <si>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</si>
  <si>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</si>
  <si>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</si>
  <si>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</si>
  <si>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</si>
  <si>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</si>
  <si>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</si>
  <si>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</si>
  <si>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</si>
  <si>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</si>
  <si>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</si>
  <si>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</si>
  <si>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</si>
  <si>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</si>
  <si>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</si>
  <si>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</si>
  <si>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</si>
  <si>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</si>
  <si>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</si>
  <si>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</si>
  <si>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</si>
  <si>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</si>
  <si>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</si>
  <si>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</si>
  <si>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</si>
  <si>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</si>
  <si>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</si>
  <si>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</si>
  <si>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</si>
  <si>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</si>
  <si>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</si>
  <si>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</si>
  <si>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</si>
  <si>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</si>
  <si>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</si>
  <si>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</si>
  <si>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</si>
  <si>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</si>
  <si>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</si>
  <si>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</si>
  <si>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</si>
  <si>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</si>
  <si>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</si>
  <si>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</si>
  <si>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</si>
  <si>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</si>
  <si>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</si>
  <si>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</si>
  <si>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</si>
  <si>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</si>
  <si>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</si>
  <si>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</si>
  <si>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</si>
  <si>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</si>
  <si>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</si>
  <si>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</si>
  <si>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</si>
  <si>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</si>
  <si>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</si>
  <si>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</si>
  <si>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</si>
  <si>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</si>
  <si>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</si>
  <si>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</si>
  <si>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</si>
  <si>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</si>
  <si>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</si>
  <si>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</si>
  <si>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</si>
  <si>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</si>
  <si>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</si>
  <si>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</si>
  <si>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</si>
  <si>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</si>
  <si>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</si>
  <si>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</si>
  <si>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</si>
  <si>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</si>
  <si>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</si>
  <si>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</si>
  <si>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</si>
  <si>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</si>
  <si>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</si>
  <si>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</si>
  <si>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</si>
  <si>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</si>
  <si>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</si>
  <si>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</si>
  <si>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</si>
  <si>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</si>
  <si>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</si>
  <si>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</si>
  <si>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</si>
  <si>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</si>
  <si>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</si>
  <si>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</si>
  <si>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</si>
  <si>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</si>
  <si>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</si>
  <si>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</si>
  <si>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</si>
  <si>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</si>
  <si>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</si>
  <si>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</si>
  <si>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</si>
  <si>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</si>
  <si>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</si>
  <si>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</si>
  <si>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</si>
  <si>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</si>
  <si>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</si>
  <si>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</si>
  <si>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</si>
  <si>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</si>
  <si>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</si>
  <si>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</si>
  <si>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</si>
  <si>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</si>
  <si>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</si>
  <si>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</si>
  <si>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</si>
  <si>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</si>
  <si>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</si>
  <si>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</si>
  <si>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</si>
  <si>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</si>
  <si>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</si>
  <si>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</si>
  <si>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</si>
  <si>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</si>
  <si>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</si>
  <si>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</si>
  <si>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</si>
  <si>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</si>
  <si>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</si>
  <si>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</si>
  <si>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</si>
  <si>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</si>
  <si>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</si>
  <si>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</si>
  <si>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</si>
  <si>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</si>
  <si>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</si>
  <si>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</si>
  <si>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</si>
  <si>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</si>
  <si>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</si>
  <si>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</si>
  <si>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</si>
  <si>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</si>
  <si>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</si>
  <si>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</si>
  <si>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</si>
  <si>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</si>
  <si>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</si>
  <si>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</si>
  <si>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</si>
  <si>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</si>
  <si>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</si>
  <si>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</si>
  <si>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</si>
  <si>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</si>
  <si>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</si>
  <si>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</si>
  <si>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</si>
  <si>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</si>
  <si>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</si>
  <si>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</si>
  <si>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</si>
  <si>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</si>
  <si>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</si>
  <si>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</si>
  <si>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</si>
  <si>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</si>
  <si>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</si>
  <si>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</si>
  <si>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</si>
  <si>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</si>
  <si>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</si>
  <si>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</si>
  <si>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</si>
  <si>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</si>
  <si>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</si>
  <si>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</si>
  <si>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</si>
  <si>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</si>
  <si>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</si>
  <si>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</si>
  <si>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</si>
  <si>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</si>
  <si>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</si>
  <si>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</si>
  <si>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</si>
  <si>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</si>
  <si>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</si>
  <si>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</si>
  <si>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</si>
  <si>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</si>
  <si>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</si>
  <si>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</si>
  <si>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</si>
  <si>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</si>
  <si>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</si>
  <si>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</si>
  <si>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</si>
  <si>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</si>
  <si>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</si>
  <si>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</si>
  <si>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</si>
  <si>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</si>
  <si>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</si>
  <si>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</si>
  <si>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</si>
  <si>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</si>
  <si>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</si>
  <si>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</si>
  <si>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</si>
  <si>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</si>
  <si>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</si>
  <si>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</si>
  <si>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</si>
  <si>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</si>
  <si>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</si>
  <si>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</si>
  <si>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</si>
  <si>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</si>
  <si>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</si>
  <si>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</si>
  <si>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</si>
  <si>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</si>
  <si>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</si>
  <si>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</si>
  <si>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</si>
  <si>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</si>
  <si>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</si>
  <si>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</si>
  <si>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</si>
  <si>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</si>
  <si>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</si>
  <si>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</si>
  <si>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</si>
  <si>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</si>
  <si>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</si>
  <si>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</si>
  <si>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</si>
  <si>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</si>
  <si>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</si>
  <si>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</si>
  <si>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</si>
  <si>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</si>
  <si>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</si>
  <si>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</si>
  <si>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</si>
  <si>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</si>
  <si>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</si>
  <si>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</si>
  <si>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</si>
  <si>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</si>
  <si>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</si>
  <si>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</si>
  <si>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</si>
  <si>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</si>
  <si>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</si>
  <si>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</si>
  <si>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</si>
  <si>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</si>
  <si>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</si>
  <si>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</si>
  <si>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</si>
  <si>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</si>
  <si>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</si>
  <si>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</si>
  <si>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</si>
  <si>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</si>
  <si>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</si>
  <si>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</si>
  <si>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</si>
  <si>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</si>
  <si>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</si>
  <si>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</si>
  <si>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</si>
  <si>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</si>
  <si>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</si>
  <si>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</si>
  <si>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</si>
  <si>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</si>
  <si>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</si>
  <si>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</si>
  <si>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</si>
  <si>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</si>
  <si>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</si>
  <si>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</si>
  <si>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</si>
  <si>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</si>
  <si>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</si>
  <si>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</si>
  <si>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</si>
  <si>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</si>
  <si>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</si>
  <si>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</si>
  <si>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</si>
  <si>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</si>
  <si>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</si>
  <si>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</si>
  <si>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</si>
  <si>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</si>
  <si>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</si>
  <si>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</si>
  <si>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</si>
  <si>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</si>
  <si>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</si>
  <si>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</si>
  <si>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</si>
  <si>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</si>
  <si>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</si>
  <si>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</si>
  <si>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</si>
  <si>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</si>
  <si>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</si>
  <si>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</si>
  <si>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</si>
  <si>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</si>
  <si>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</si>
  <si>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</si>
  <si>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</si>
  <si>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</si>
  <si>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</si>
  <si>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</si>
  <si>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</si>
  <si>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</si>
  <si>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</si>
  <si>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</si>
  <si>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</si>
  <si>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</si>
  <si>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</si>
  <si>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</si>
  <si>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</si>
  <si>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</si>
  <si>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</si>
  <si>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</si>
  <si>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</si>
  <si>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</si>
  <si>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</si>
  <si>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</si>
  <si>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</si>
  <si>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</si>
  <si>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</si>
  <si>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</si>
  <si>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</si>
  <si>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</si>
  <si>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</si>
  <si>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</si>
  <si>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</si>
  <si>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</si>
  <si>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</si>
  <si>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</si>
  <si>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</si>
  <si>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</si>
  <si>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</si>
  <si>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</si>
  <si>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</si>
  <si>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</si>
  <si>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</si>
  <si>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</si>
  <si>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</si>
  <si>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</si>
  <si>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</si>
  <si>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</si>
  <si>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</si>
  <si>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</si>
  <si>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</si>
  <si>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</si>
  <si>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</si>
  <si>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</si>
  <si>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</si>
  <si>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</si>
  <si>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</si>
  <si>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</si>
  <si>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</si>
  <si>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</si>
  <si>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</si>
  <si>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</si>
  <si>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</si>
  <si>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</si>
  <si>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</si>
  <si>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</si>
  <si>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</si>
  <si>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</si>
  <si>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</si>
  <si>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</si>
  <si>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</si>
  <si>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</si>
  <si>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</si>
  <si>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</si>
  <si>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</si>
  <si>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</si>
  <si>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</si>
  <si>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</si>
  <si>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</si>
  <si>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</si>
  <si>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</si>
  <si>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</si>
  <si>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</si>
  <si>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</si>
  <si>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</si>
  <si>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</si>
  <si>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</si>
  <si>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</si>
  <si>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</si>
  <si>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</si>
  <si>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ROMITA, GTO.</t>
  </si>
  <si>
    <t>CORRESPONDIENTE DEL 1 DE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</si>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</sst>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horizontal="center"/>
    </xf>
    <xf numFmtId="0" fontId="13" fillId="0" borderId="0" xfId="8" applyFont="1" applyAlignment="1"/>
    <xf numFmtId="0" fontId="13" fillId="0" borderId="11" xfId="8" applyFont="1" applyBorder="1" applyAlignment="1">
      <alignment horizontal="center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170731</xdr:colOff>
      <xdr:row>152</xdr:row>
      <xdr:rowOff>17972</xdr:rowOff>
    </xdr:from>
    <xdr:to>
      <xdr:col>6</xdr:col>
      <xdr:colOff>398234</xdr:colOff>
      <xdr:row>156</xdr:row>
      <xdr:rowOff>125688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31" y="11960165"/>
          <a:ext cx="7919390" cy="682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170732</xdr:colOff>
      <xdr:row>226</xdr:row>
      <xdr:rowOff>17972</xdr:rowOff>
    </xdr:from>
    <xdr:to>
      <xdr:col>4</xdr:col>
      <xdr:colOff>161926</xdr:colOff>
      <xdr:row>230</xdr:row>
      <xdr:rowOff>30316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32" y="20163347"/>
          <a:ext cx="6811094" cy="583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170732</xdr:colOff>
      <xdr:row>32</xdr:row>
      <xdr:rowOff>17972</xdr:rowOff>
    </xdr:from>
    <xdr:to>
      <xdr:col>4</xdr:col>
      <xdr:colOff>466726</xdr:colOff>
      <xdr:row>36</xdr:row>
      <xdr:rowOff>30316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32" y="20591972"/>
          <a:ext cx="6811094" cy="583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170732</xdr:colOff>
      <xdr:row>85</xdr:row>
      <xdr:rowOff>17972</xdr:rowOff>
    </xdr:from>
    <xdr:to>
      <xdr:col>3</xdr:col>
      <xdr:colOff>1066801</xdr:colOff>
      <xdr:row>89</xdr:row>
      <xdr:rowOff>30316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32" y="5018597"/>
          <a:ext cx="6811094" cy="5838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170732</xdr:colOff>
      <xdr:row>25</xdr:row>
      <xdr:rowOff>17972</xdr:rowOff>
    </xdr:from>
    <xdr:to>
      <xdr:col>2</xdr:col>
      <xdr:colOff>1066800</xdr:colOff>
      <xdr:row>28</xdr:row>
      <xdr:rowOff>45820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32" y="4075622"/>
          <a:ext cx="5325193" cy="4564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8807</xdr:colOff>
      <xdr:row>43</xdr:row>
      <xdr:rowOff>27497</xdr:rowOff>
    </xdr:from>
    <xdr:to>
      <xdr:col>2</xdr:col>
      <xdr:colOff>942975</xdr:colOff>
      <xdr:row>46</xdr:row>
      <xdr:rowOff>55345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7" y="6771197"/>
          <a:ext cx="5325193" cy="456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opLeftCell="A11" workbookViewId="0">
      <selection activeCell="A21" sqref="A21:XFD3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171255744.03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5" x14ac:dyDescent="0.2">
      <c r="A17" s="75">
        <v>3.2</v>
      </c>
      <c r="B17" s="68" t="s">
        <v>538</v>
      </c>
      <c r="C17" s="66">
        <v>0</v>
      </c>
    </row>
    <row r="18" spans="1:5" x14ac:dyDescent="0.2">
      <c r="A18" s="75">
        <v>3.3</v>
      </c>
      <c r="B18" s="70" t="s">
        <v>539</v>
      </c>
      <c r="C18" s="76">
        <v>0</v>
      </c>
    </row>
    <row r="19" spans="1:5" x14ac:dyDescent="0.2">
      <c r="A19" s="62"/>
      <c r="B19" s="77"/>
      <c r="C19" s="78"/>
    </row>
    <row r="20" spans="1:5" x14ac:dyDescent="0.2">
      <c r="A20" s="79" t="s">
        <v>83</v>
      </c>
      <c r="B20" s="79"/>
      <c r="C20" s="61">
        <f>C5+C7-C15</f>
        <v>171255744.03</v>
      </c>
    </row>
    <row r="21" spans="1:5" s="22" customFormat="1" ht="28.5" customHeight="1" x14ac:dyDescent="0.2">
      <c r="A21" s="167" t="s">
        <v>628</v>
      </c>
      <c r="B21" s="167"/>
      <c r="C21" s="167"/>
      <c r="D21" s="166"/>
      <c r="E21" s="166"/>
    </row>
    <row r="22" spans="1:5" s="22" customFormat="1" ht="15" customHeight="1" x14ac:dyDescent="0.2">
      <c r="A22" s="24"/>
      <c r="B22" s="24"/>
      <c r="C22" s="24"/>
      <c r="D22" s="24"/>
      <c r="E22" s="24"/>
    </row>
    <row r="23" spans="1:5" s="22" customFormat="1" ht="15" customHeight="1" x14ac:dyDescent="0.2">
      <c r="A23" s="24"/>
      <c r="B23" s="24"/>
      <c r="C23" s="24"/>
      <c r="D23" s="24"/>
      <c r="E23" s="24"/>
    </row>
    <row r="24" spans="1:5" s="22" customFormat="1" x14ac:dyDescent="0.2"/>
    <row r="25" spans="1:5" s="22" customFormat="1" x14ac:dyDescent="0.2"/>
    <row r="26" spans="1:5" s="22" customFormat="1" x14ac:dyDescent="0.2"/>
    <row r="27" spans="1:5" s="22" customFormat="1" x14ac:dyDescent="0.2"/>
    <row r="28" spans="1:5" s="22" customFormat="1" x14ac:dyDescent="0.2"/>
    <row r="29" spans="1:5" s="22" customFormat="1" x14ac:dyDescent="0.2"/>
    <row r="30" spans="1:5" s="22" customFormat="1" x14ac:dyDescent="0.2"/>
  </sheetData>
  <mergeCells count="5">
    <mergeCell ref="A21:C21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tabSelected="1" workbookViewId="0">
      <selection activeCell="D35" sqref="D35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140657336.58000001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39818452.75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288969.52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339200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18000</v>
      </c>
    </row>
    <row r="17" spans="1:3" x14ac:dyDescent="0.2">
      <c r="A17" s="100" t="s">
        <v>544</v>
      </c>
      <c r="B17" s="83" t="s">
        <v>545</v>
      </c>
      <c r="C17" s="93">
        <v>100000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38347895.859999999</v>
      </c>
    </row>
    <row r="20" spans="1:3" x14ac:dyDescent="0.2">
      <c r="A20" s="100" t="s">
        <v>576</v>
      </c>
      <c r="B20" s="83" t="s">
        <v>547</v>
      </c>
      <c r="C20" s="93">
        <v>724387.37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5" x14ac:dyDescent="0.2">
      <c r="A33" s="100" t="s">
        <v>566</v>
      </c>
      <c r="B33" s="83" t="s">
        <v>452</v>
      </c>
      <c r="C33" s="93">
        <v>0</v>
      </c>
    </row>
    <row r="34" spans="1:5" x14ac:dyDescent="0.2">
      <c r="A34" s="100" t="s">
        <v>567</v>
      </c>
      <c r="B34" s="83" t="s">
        <v>568</v>
      </c>
      <c r="C34" s="93">
        <v>0</v>
      </c>
    </row>
    <row r="35" spans="1:5" x14ac:dyDescent="0.2">
      <c r="A35" s="100" t="s">
        <v>569</v>
      </c>
      <c r="B35" s="83" t="s">
        <v>570</v>
      </c>
      <c r="C35" s="93">
        <v>0</v>
      </c>
    </row>
    <row r="36" spans="1:5" x14ac:dyDescent="0.2">
      <c r="A36" s="100" t="s">
        <v>571</v>
      </c>
      <c r="B36" s="83" t="s">
        <v>460</v>
      </c>
      <c r="C36" s="93">
        <v>0</v>
      </c>
    </row>
    <row r="37" spans="1:5" x14ac:dyDescent="0.2">
      <c r="A37" s="100" t="s">
        <v>572</v>
      </c>
      <c r="B37" s="92" t="s">
        <v>573</v>
      </c>
      <c r="C37" s="99">
        <v>0</v>
      </c>
    </row>
    <row r="38" spans="1:5" x14ac:dyDescent="0.2">
      <c r="A38" s="85"/>
      <c r="B38" s="88"/>
      <c r="C38" s="89"/>
    </row>
    <row r="39" spans="1:5" x14ac:dyDescent="0.2">
      <c r="A39" s="90" t="s">
        <v>85</v>
      </c>
      <c r="B39" s="60"/>
      <c r="C39" s="61">
        <f>C5-C7+C30</f>
        <v>100838883.83000001</v>
      </c>
    </row>
    <row r="40" spans="1:5" s="22" customFormat="1" ht="28.5" customHeight="1" x14ac:dyDescent="0.2">
      <c r="A40" s="167" t="s">
        <v>628</v>
      </c>
      <c r="B40" s="167"/>
      <c r="C40" s="167"/>
      <c r="D40" s="166"/>
      <c r="E40" s="166"/>
    </row>
    <row r="41" spans="1:5" s="22" customFormat="1" ht="15" customHeight="1" x14ac:dyDescent="0.2">
      <c r="A41" s="24"/>
      <c r="B41" s="24"/>
      <c r="C41" s="24"/>
      <c r="D41" s="24"/>
      <c r="E41" s="24"/>
    </row>
    <row r="42" spans="1:5" s="22" customFormat="1" ht="15" customHeight="1" x14ac:dyDescent="0.2">
      <c r="A42" s="24"/>
      <c r="B42" s="24"/>
      <c r="C42" s="24"/>
      <c r="D42" s="24"/>
      <c r="E42" s="24"/>
    </row>
    <row r="43" spans="1:5" s="22" customFormat="1" x14ac:dyDescent="0.2"/>
    <row r="44" spans="1:5" s="22" customFormat="1" x14ac:dyDescent="0.2"/>
    <row r="45" spans="1:5" s="22" customFormat="1" x14ac:dyDescent="0.2"/>
    <row r="46" spans="1:5" s="22" customFormat="1" x14ac:dyDescent="0.2"/>
    <row r="47" spans="1:5" s="22" customFormat="1" x14ac:dyDescent="0.2"/>
    <row r="48" spans="1:5" s="22" customFormat="1" x14ac:dyDescent="0.2"/>
    <row r="49" s="22" customFormat="1" x14ac:dyDescent="0.2"/>
  </sheetData>
  <mergeCells count="5">
    <mergeCell ref="A1:C1"/>
    <mergeCell ref="A2:C2"/>
    <mergeCell ref="A3:C3"/>
    <mergeCell ref="A4:C4"/>
    <mergeCell ref="A40:C40"/>
  </mergeCells>
  <pageMargins left="0.70866141732283472" right="0.70866141732283472" top="0.74803149606299213" bottom="0.74803149606299213" header="0.31496062992125984" footer="0.31496062992125984"/>
  <pageSetup scale="10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opLeftCell="A87" zoomScale="106" zoomScaleNormal="106" workbookViewId="0">
      <selection activeCell="A150" sqref="A150:XFD15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0.85546875" style="22" customWidth="1"/>
    <col min="4" max="4" width="11.140625" style="22" customWidth="1"/>
    <col min="5" max="5" width="10.5703125" style="22" customWidth="1"/>
    <col min="6" max="6" width="8.28515625" style="22" customWidth="1"/>
    <col min="7" max="7" width="7.85546875" style="22" customWidth="1"/>
    <col min="8" max="8" width="16.7109375" style="22" customWidth="1"/>
    <col min="9" max="9" width="27.140625" style="22" hidden="1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1346603.17</v>
      </c>
    </row>
    <row r="9" spans="1:8" x14ac:dyDescent="0.2">
      <c r="A9" s="24">
        <v>1115</v>
      </c>
      <c r="B9" s="22" t="s">
        <v>199</v>
      </c>
      <c r="C9" s="26">
        <v>17883393.34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75846.03</v>
      </c>
      <c r="D15" s="26">
        <v>46752.84</v>
      </c>
      <c r="E15" s="26">
        <v>42790.78</v>
      </c>
      <c r="F15" s="26">
        <v>45059.519999999997</v>
      </c>
      <c r="G15" s="26">
        <v>38497.660000000003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77994.28</v>
      </c>
      <c r="D20" s="26">
        <v>77994.28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16243277.789999999</v>
      </c>
      <c r="D23" s="26">
        <v>16243277.789999999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604969.22</v>
      </c>
      <c r="D24" s="26">
        <v>604969.22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15707570.84</v>
      </c>
      <c r="D27" s="26">
        <v>15707570.84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383576859.21000004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375214962.80000001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14043638.439999999</v>
      </c>
      <c r="D62" s="26">
        <f t="shared" ref="D62:E62" si="0">SUM(D63:D70)</f>
        <v>0</v>
      </c>
      <c r="E62" s="26">
        <f t="shared" si="0"/>
        <v>-12063624.41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-1907915.72</v>
      </c>
    </row>
    <row r="64" spans="1:9" x14ac:dyDescent="0.2">
      <c r="A64" s="24">
        <v>1242</v>
      </c>
      <c r="B64" s="22" t="s">
        <v>241</v>
      </c>
      <c r="C64" s="26">
        <v>857045.51</v>
      </c>
      <c r="D64" s="26">
        <v>0</v>
      </c>
      <c r="E64" s="26">
        <v>-301454.17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0</v>
      </c>
      <c r="E65" s="26">
        <v>-66783.399999999994</v>
      </c>
    </row>
    <row r="66" spans="1:9" x14ac:dyDescent="0.2">
      <c r="A66" s="24">
        <v>1244</v>
      </c>
      <c r="B66" s="22" t="s">
        <v>243</v>
      </c>
      <c r="C66" s="26">
        <v>5533794.8499999996</v>
      </c>
      <c r="D66" s="26">
        <v>0</v>
      </c>
      <c r="E66" s="26">
        <v>-4353312.55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0</v>
      </c>
      <c r="E67" s="26">
        <v>-75180.5</v>
      </c>
    </row>
    <row r="68" spans="1:9" x14ac:dyDescent="0.2">
      <c r="A68" s="24">
        <v>1246</v>
      </c>
      <c r="B68" s="22" t="s">
        <v>245</v>
      </c>
      <c r="C68" s="26">
        <v>7246754.96</v>
      </c>
      <c r="D68" s="26">
        <v>0</v>
      </c>
      <c r="E68" s="26">
        <v>-5358978.07</v>
      </c>
    </row>
    <row r="69" spans="1:9" x14ac:dyDescent="0.2">
      <c r="A69" s="24">
        <v>1247</v>
      </c>
      <c r="B69" s="22" t="s">
        <v>246</v>
      </c>
      <c r="C69" s="26">
        <v>21230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hidden="1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hidden="1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hidden="1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hidden="1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hidden="1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hidden="1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hidden="1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hidden="1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hidden="1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hidden="1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hidden="1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hidden="1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hidden="1" x14ac:dyDescent="0.2">
      <c r="A91" s="24">
        <v>1161</v>
      </c>
      <c r="B91" s="22" t="s">
        <v>264</v>
      </c>
      <c r="C91" s="26">
        <v>0</v>
      </c>
    </row>
    <row r="92" spans="1:8" hidden="1" x14ac:dyDescent="0.2">
      <c r="A92" s="24">
        <v>1162</v>
      </c>
      <c r="B92" s="22" t="s">
        <v>265</v>
      </c>
      <c r="C92" s="26">
        <v>0</v>
      </c>
    </row>
    <row r="93" spans="1:8" hidden="1" x14ac:dyDescent="0.2"/>
    <row r="94" spans="1:8" hidden="1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hidden="1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hidden="1" x14ac:dyDescent="0.2">
      <c r="A96" s="24">
        <v>1190</v>
      </c>
      <c r="B96" s="22" t="s">
        <v>599</v>
      </c>
      <c r="C96" s="26">
        <f>SUM(C97:C100)</f>
        <v>0</v>
      </c>
    </row>
    <row r="97" spans="1:8" hidden="1" x14ac:dyDescent="0.2">
      <c r="A97" s="24">
        <v>1191</v>
      </c>
      <c r="B97" s="22" t="s">
        <v>591</v>
      </c>
      <c r="C97" s="26">
        <f>SUM(C98:C100)</f>
        <v>0</v>
      </c>
    </row>
    <row r="98" spans="1:8" hidden="1" x14ac:dyDescent="0.2">
      <c r="A98" s="24">
        <v>1192</v>
      </c>
      <c r="B98" s="22" t="s">
        <v>592</v>
      </c>
      <c r="C98" s="26">
        <v>0</v>
      </c>
    </row>
    <row r="99" spans="1:8" hidden="1" x14ac:dyDescent="0.2">
      <c r="A99" s="24">
        <v>1193</v>
      </c>
      <c r="B99" s="22" t="s">
        <v>593</v>
      </c>
      <c r="C99" s="26">
        <v>0</v>
      </c>
    </row>
    <row r="100" spans="1:8" hidden="1" x14ac:dyDescent="0.2">
      <c r="A100" s="24">
        <v>1194</v>
      </c>
      <c r="B100" s="22" t="s">
        <v>594</v>
      </c>
      <c r="C100" s="26">
        <v>0</v>
      </c>
    </row>
    <row r="101" spans="1:8" hidden="1" x14ac:dyDescent="0.2">
      <c r="A101" s="24"/>
      <c r="C101" s="26"/>
    </row>
    <row r="102" spans="1:8" hidden="1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hidden="1" x14ac:dyDescent="0.2">
      <c r="A103" s="24">
        <v>1290</v>
      </c>
      <c r="B103" s="22" t="s">
        <v>266</v>
      </c>
      <c r="C103" s="26">
        <f>SUM(C104:C106)</f>
        <v>0</v>
      </c>
    </row>
    <row r="104" spans="1:8" hidden="1" x14ac:dyDescent="0.2">
      <c r="A104" s="24">
        <v>1291</v>
      </c>
      <c r="B104" s="22" t="s">
        <v>267</v>
      </c>
      <c r="C104" s="26">
        <v>0</v>
      </c>
    </row>
    <row r="105" spans="1:8" hidden="1" x14ac:dyDescent="0.2">
      <c r="A105" s="24">
        <v>1292</v>
      </c>
      <c r="B105" s="22" t="s">
        <v>268</v>
      </c>
      <c r="C105" s="26">
        <v>0</v>
      </c>
    </row>
    <row r="106" spans="1:8" hidden="1" x14ac:dyDescent="0.2">
      <c r="A106" s="24">
        <v>1293</v>
      </c>
      <c r="B106" s="22" t="s">
        <v>269</v>
      </c>
      <c r="C106" s="26">
        <v>0</v>
      </c>
    </row>
    <row r="107" spans="1:8" hidden="1" x14ac:dyDescent="0.2"/>
    <row r="108" spans="1:8" hidden="1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hidden="1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hidden="1" x14ac:dyDescent="0.2">
      <c r="A110" s="24">
        <v>2110</v>
      </c>
      <c r="B110" s="22" t="s">
        <v>272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hidden="1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hidden="1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hidden="1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hidden="1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hidden="1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hidden="1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hidden="1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hidden="1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hidden="1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hidden="1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hidden="1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hidden="1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hidden="1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4" spans="1:8" hidden="1" x14ac:dyDescent="0.2"/>
    <row r="125" spans="1:8" hidden="1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hidden="1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hidden="1" x14ac:dyDescent="0.2">
      <c r="A127" s="24">
        <v>2160</v>
      </c>
      <c r="B127" s="22" t="s">
        <v>286</v>
      </c>
      <c r="C127" s="26">
        <f>SUM(C128:C133)</f>
        <v>0</v>
      </c>
    </row>
    <row r="128" spans="1:8" hidden="1" x14ac:dyDescent="0.2">
      <c r="A128" s="24">
        <v>2161</v>
      </c>
      <c r="B128" s="22" t="s">
        <v>287</v>
      </c>
      <c r="C128" s="26">
        <v>0</v>
      </c>
    </row>
    <row r="129" spans="1:8" hidden="1" x14ac:dyDescent="0.2">
      <c r="A129" s="24">
        <v>2162</v>
      </c>
      <c r="B129" s="22" t="s">
        <v>288</v>
      </c>
      <c r="C129" s="26">
        <v>0</v>
      </c>
    </row>
    <row r="130" spans="1:8" hidden="1" x14ac:dyDescent="0.2">
      <c r="A130" s="24">
        <v>2163</v>
      </c>
      <c r="B130" s="22" t="s">
        <v>289</v>
      </c>
      <c r="C130" s="26">
        <v>0</v>
      </c>
    </row>
    <row r="131" spans="1:8" hidden="1" x14ac:dyDescent="0.2">
      <c r="A131" s="24">
        <v>2164</v>
      </c>
      <c r="B131" s="22" t="s">
        <v>290</v>
      </c>
      <c r="C131" s="26">
        <v>0</v>
      </c>
    </row>
    <row r="132" spans="1:8" hidden="1" x14ac:dyDescent="0.2">
      <c r="A132" s="24">
        <v>2165</v>
      </c>
      <c r="B132" s="22" t="s">
        <v>291</v>
      </c>
      <c r="C132" s="26">
        <v>0</v>
      </c>
    </row>
    <row r="133" spans="1:8" hidden="1" x14ac:dyDescent="0.2">
      <c r="A133" s="24">
        <v>2166</v>
      </c>
      <c r="B133" s="22" t="s">
        <v>292</v>
      </c>
      <c r="C133" s="26">
        <v>0</v>
      </c>
    </row>
    <row r="134" spans="1:8" hidden="1" x14ac:dyDescent="0.2">
      <c r="A134" s="24">
        <v>2250</v>
      </c>
      <c r="B134" s="22" t="s">
        <v>293</v>
      </c>
      <c r="C134" s="26">
        <f>SUM(C135:C140)</f>
        <v>0</v>
      </c>
    </row>
    <row r="135" spans="1:8" hidden="1" x14ac:dyDescent="0.2">
      <c r="A135" s="24">
        <v>2251</v>
      </c>
      <c r="B135" s="22" t="s">
        <v>294</v>
      </c>
      <c r="C135" s="26">
        <v>0</v>
      </c>
    </row>
    <row r="136" spans="1:8" hidden="1" x14ac:dyDescent="0.2">
      <c r="A136" s="24">
        <v>2252</v>
      </c>
      <c r="B136" s="22" t="s">
        <v>295</v>
      </c>
      <c r="C136" s="26">
        <v>0</v>
      </c>
    </row>
    <row r="137" spans="1:8" hidden="1" x14ac:dyDescent="0.2">
      <c r="A137" s="24">
        <v>2253</v>
      </c>
      <c r="B137" s="22" t="s">
        <v>296</v>
      </c>
      <c r="C137" s="26">
        <v>0</v>
      </c>
    </row>
    <row r="138" spans="1:8" hidden="1" x14ac:dyDescent="0.2">
      <c r="A138" s="24">
        <v>2254</v>
      </c>
      <c r="B138" s="22" t="s">
        <v>297</v>
      </c>
      <c r="C138" s="26">
        <v>0</v>
      </c>
    </row>
    <row r="139" spans="1:8" hidden="1" x14ac:dyDescent="0.2">
      <c r="A139" s="24">
        <v>2255</v>
      </c>
      <c r="B139" s="22" t="s">
        <v>298</v>
      </c>
      <c r="C139" s="26">
        <v>0</v>
      </c>
    </row>
    <row r="140" spans="1:8" hidden="1" x14ac:dyDescent="0.2">
      <c r="A140" s="24">
        <v>2256</v>
      </c>
      <c r="B140" s="22" t="s">
        <v>299</v>
      </c>
      <c r="C140" s="26">
        <v>0</v>
      </c>
    </row>
    <row r="141" spans="1:8" hidden="1" x14ac:dyDescent="0.2"/>
    <row r="142" spans="1:8" hidden="1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hidden="1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hidden="1" x14ac:dyDescent="0.2">
      <c r="A144" s="24">
        <v>2159</v>
      </c>
      <c r="B144" s="22" t="s">
        <v>300</v>
      </c>
      <c r="C144" s="26">
        <v>0</v>
      </c>
    </row>
    <row r="145" spans="1:3" hidden="1" x14ac:dyDescent="0.2">
      <c r="A145" s="24">
        <v>2199</v>
      </c>
      <c r="B145" s="22" t="s">
        <v>301</v>
      </c>
      <c r="C145" s="26">
        <v>0</v>
      </c>
    </row>
    <row r="146" spans="1:3" hidden="1" x14ac:dyDescent="0.2">
      <c r="A146" s="24">
        <v>2240</v>
      </c>
      <c r="B146" s="22" t="s">
        <v>302</v>
      </c>
      <c r="C146" s="26">
        <f>SUM(C147:C149)</f>
        <v>0</v>
      </c>
    </row>
    <row r="147" spans="1:3" hidden="1" x14ac:dyDescent="0.2">
      <c r="A147" s="24">
        <v>2241</v>
      </c>
      <c r="B147" s="22" t="s">
        <v>303</v>
      </c>
      <c r="C147" s="26">
        <v>0</v>
      </c>
    </row>
    <row r="148" spans="1:3" hidden="1" x14ac:dyDescent="0.2">
      <c r="A148" s="24">
        <v>2242</v>
      </c>
      <c r="B148" s="22" t="s">
        <v>304</v>
      </c>
      <c r="C148" s="26">
        <v>0</v>
      </c>
    </row>
    <row r="149" spans="1:3" hidden="1" x14ac:dyDescent="0.2">
      <c r="A149" s="24">
        <v>2249</v>
      </c>
      <c r="B149" s="22" t="s">
        <v>305</v>
      </c>
      <c r="C149" s="26">
        <v>0</v>
      </c>
    </row>
    <row r="150" spans="1:3" x14ac:dyDescent="0.2">
      <c r="B150" s="22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9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  <row r="137" spans="3:3" x14ac:dyDescent="0.2">
      <c r="C137" s="3">
        <v>0</v>
      </c>
    </row>
    <row r="138" spans="3:3" x14ac:dyDescent="0.2">
      <c r="C138" s="3">
        <v>0</v>
      </c>
    </row>
    <row r="139" spans="3:3" x14ac:dyDescent="0.2">
      <c r="C139" s="3">
        <v>0</v>
      </c>
    </row>
    <row r="140" spans="3:3" x14ac:dyDescent="0.2">
      <c r="C140" s="3">
        <v>0</v>
      </c>
    </row>
    <row r="144" spans="3:3" x14ac:dyDescent="0.2">
      <c r="C144" s="3">
        <v>0</v>
      </c>
    </row>
    <row r="145" spans="3:3" x14ac:dyDescent="0.2">
      <c r="C145" s="3">
        <v>0</v>
      </c>
    </row>
    <row r="147" spans="3:3" x14ac:dyDescent="0.2">
      <c r="C147" s="3">
        <v>0</v>
      </c>
    </row>
    <row r="148" spans="3:3" x14ac:dyDescent="0.2">
      <c r="C148" s="3">
        <v>0</v>
      </c>
    </row>
    <row r="149" spans="3:3" x14ac:dyDescent="0.2">
      <c r="C149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topLeftCell="A133" zoomScaleNormal="100" workbookViewId="0">
      <selection activeCell="A222" sqref="A222:XFD231"/>
    </sheetView>
  </sheetViews>
  <sheetFormatPr baseColWidth="10" defaultColWidth="9.140625" defaultRowHeight="11.25" x14ac:dyDescent="0.2"/>
  <cols>
    <col min="1" max="1" width="10" style="22" customWidth="1"/>
    <col min="2" max="2" width="64.5703125" style="22" customWidth="1"/>
    <col min="3" max="3" width="15.7109375" style="22" customWidth="1"/>
    <col min="4" max="4" width="12" style="22" customWidth="1"/>
    <col min="5" max="5" width="9.855468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25846829.700000003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11345637.42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11032559.539999999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313077.88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3951888.29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311137.5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3640750.79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8799710.8100000005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8799710.8100000005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1749593.18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1679792.18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69801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145408914.33000001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145408914.33000001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67570763.170000002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60878465.719999999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16115703.939999999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843981.5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hidden="1" x14ac:dyDescent="0.2">
      <c r="A70" s="51"/>
      <c r="B70" s="51"/>
      <c r="C70" s="51"/>
      <c r="D70" s="51"/>
      <c r="E70" s="51">
        <v>0</v>
      </c>
    </row>
    <row r="71" spans="1:5" hidden="1" x14ac:dyDescent="0.2">
      <c r="A71" s="106" t="s">
        <v>586</v>
      </c>
      <c r="B71" s="49"/>
      <c r="C71" s="49"/>
      <c r="D71" s="49"/>
      <c r="E71" s="49"/>
    </row>
    <row r="72" spans="1:5" hidden="1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hidden="1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hidden="1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hidden="1" x14ac:dyDescent="0.2">
      <c r="A75" s="56">
        <v>4311</v>
      </c>
      <c r="B75" s="53" t="s">
        <v>519</v>
      </c>
      <c r="C75" s="57">
        <v>0</v>
      </c>
      <c r="D75" s="58">
        <v>0</v>
      </c>
      <c r="E75" s="58">
        <v>0</v>
      </c>
    </row>
    <row r="76" spans="1:5" hidden="1" x14ac:dyDescent="0.2">
      <c r="A76" s="56">
        <v>4319</v>
      </c>
      <c r="B76" s="53" t="s">
        <v>346</v>
      </c>
      <c r="C76" s="57">
        <v>0</v>
      </c>
      <c r="D76" s="58">
        <v>0</v>
      </c>
      <c r="E76" s="58">
        <v>0</v>
      </c>
    </row>
    <row r="77" spans="1:5" hidden="1" x14ac:dyDescent="0.2">
      <c r="A77" s="56">
        <v>4320</v>
      </c>
      <c r="B77" s="53" t="s">
        <v>347</v>
      </c>
      <c r="C77" s="57">
        <v>0</v>
      </c>
      <c r="D77" s="58">
        <v>0</v>
      </c>
      <c r="E77" s="58">
        <v>0</v>
      </c>
    </row>
    <row r="78" spans="1:5" hidden="1" x14ac:dyDescent="0.2">
      <c r="A78" s="56">
        <v>4321</v>
      </c>
      <c r="B78" s="53" t="s">
        <v>348</v>
      </c>
      <c r="C78" s="57">
        <v>0</v>
      </c>
      <c r="D78" s="58">
        <v>0</v>
      </c>
      <c r="E78" s="58">
        <v>0</v>
      </c>
    </row>
    <row r="79" spans="1:5" hidden="1" x14ac:dyDescent="0.2">
      <c r="A79" s="56">
        <v>4322</v>
      </c>
      <c r="B79" s="53" t="s">
        <v>349</v>
      </c>
      <c r="C79" s="57">
        <v>0</v>
      </c>
      <c r="D79" s="58">
        <v>0</v>
      </c>
      <c r="E79" s="58">
        <v>0</v>
      </c>
    </row>
    <row r="80" spans="1:5" hidden="1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hidden="1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hidden="1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hidden="1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hidden="1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hidden="1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hidden="1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hidden="1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hidden="1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hidden="1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hidden="1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hidden="1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hidden="1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hidden="1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hidden="1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hidden="1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100838883.83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82489790.370000005</v>
      </c>
      <c r="D100" s="59">
        <f>C100/$C$99</f>
        <v>0.81803553586596667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58350240.789999999</v>
      </c>
      <c r="D101" s="59">
        <f t="shared" ref="D101:D164" si="0">C101/$C$99</f>
        <v>0.57864822153694395</v>
      </c>
      <c r="E101" s="58"/>
    </row>
    <row r="102" spans="1:5" x14ac:dyDescent="0.2">
      <c r="A102" s="56">
        <v>5111</v>
      </c>
      <c r="B102" s="53" t="s">
        <v>364</v>
      </c>
      <c r="C102" s="57">
        <v>38869715.229999997</v>
      </c>
      <c r="D102" s="59">
        <f t="shared" si="0"/>
        <v>0.38546356081775757</v>
      </c>
      <c r="E102" s="58"/>
    </row>
    <row r="103" spans="1:5" x14ac:dyDescent="0.2">
      <c r="A103" s="56">
        <v>5112</v>
      </c>
      <c r="B103" s="53" t="s">
        <v>365</v>
      </c>
      <c r="C103" s="57">
        <v>4664994.25</v>
      </c>
      <c r="D103" s="59">
        <f t="shared" si="0"/>
        <v>4.6261859243350176E-2</v>
      </c>
      <c r="E103" s="58"/>
    </row>
    <row r="104" spans="1:5" x14ac:dyDescent="0.2">
      <c r="A104" s="56">
        <v>5113</v>
      </c>
      <c r="B104" s="53" t="s">
        <v>366</v>
      </c>
      <c r="C104" s="57">
        <v>568771.88</v>
      </c>
      <c r="D104" s="59">
        <f t="shared" si="0"/>
        <v>5.6404023765164674E-3</v>
      </c>
      <c r="E104" s="58"/>
    </row>
    <row r="105" spans="1:5" x14ac:dyDescent="0.2">
      <c r="A105" s="56">
        <v>5114</v>
      </c>
      <c r="B105" s="53" t="s">
        <v>367</v>
      </c>
      <c r="C105" s="57">
        <v>2868606.28</v>
      </c>
      <c r="D105" s="59">
        <f t="shared" si="0"/>
        <v>2.8447421976983221E-2</v>
      </c>
      <c r="E105" s="58"/>
    </row>
    <row r="106" spans="1:5" x14ac:dyDescent="0.2">
      <c r="A106" s="56">
        <v>5115</v>
      </c>
      <c r="B106" s="53" t="s">
        <v>368</v>
      </c>
      <c r="C106" s="57">
        <v>11378153.15</v>
      </c>
      <c r="D106" s="59">
        <f t="shared" si="0"/>
        <v>0.11283497712233652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8034673.9600000009</v>
      </c>
      <c r="D108" s="59">
        <f t="shared" si="0"/>
        <v>7.9678330965516408E-2</v>
      </c>
      <c r="E108" s="58"/>
    </row>
    <row r="109" spans="1:5" x14ac:dyDescent="0.2">
      <c r="A109" s="56">
        <v>5121</v>
      </c>
      <c r="B109" s="53" t="s">
        <v>371</v>
      </c>
      <c r="C109" s="57">
        <v>1523771.08</v>
      </c>
      <c r="D109" s="59">
        <f t="shared" si="0"/>
        <v>1.5110947504822258E-2</v>
      </c>
      <c r="E109" s="58"/>
    </row>
    <row r="110" spans="1:5" x14ac:dyDescent="0.2">
      <c r="A110" s="56">
        <v>5122</v>
      </c>
      <c r="B110" s="53" t="s">
        <v>372</v>
      </c>
      <c r="C110" s="57">
        <v>467105.9</v>
      </c>
      <c r="D110" s="59">
        <f t="shared" si="0"/>
        <v>4.6322002213697059E-3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1693203.18</v>
      </c>
      <c r="D112" s="59">
        <f t="shared" si="0"/>
        <v>1.6791173361800586E-2</v>
      </c>
      <c r="E112" s="58"/>
    </row>
    <row r="113" spans="1:5" x14ac:dyDescent="0.2">
      <c r="A113" s="56">
        <v>5125</v>
      </c>
      <c r="B113" s="53" t="s">
        <v>375</v>
      </c>
      <c r="C113" s="57">
        <v>66264.69</v>
      </c>
      <c r="D113" s="59">
        <f t="shared" si="0"/>
        <v>6.5713430656087822E-4</v>
      </c>
      <c r="E113" s="58"/>
    </row>
    <row r="114" spans="1:5" x14ac:dyDescent="0.2">
      <c r="A114" s="56">
        <v>5126</v>
      </c>
      <c r="B114" s="53" t="s">
        <v>376</v>
      </c>
      <c r="C114" s="57">
        <v>3016909.22</v>
      </c>
      <c r="D114" s="59">
        <f t="shared" si="0"/>
        <v>2.9918113979584299E-2</v>
      </c>
      <c r="E114" s="58"/>
    </row>
    <row r="115" spans="1:5" x14ac:dyDescent="0.2">
      <c r="A115" s="56">
        <v>5127</v>
      </c>
      <c r="B115" s="53" t="s">
        <v>377</v>
      </c>
      <c r="C115" s="57">
        <v>148325.15</v>
      </c>
      <c r="D115" s="59">
        <f t="shared" si="0"/>
        <v>1.4709122549398214E-3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1119094.74</v>
      </c>
      <c r="D117" s="59">
        <f t="shared" si="0"/>
        <v>1.1097849336438852E-2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16104875.619999999</v>
      </c>
      <c r="D118" s="59">
        <f t="shared" si="0"/>
        <v>0.15970898336350614</v>
      </c>
      <c r="E118" s="58"/>
    </row>
    <row r="119" spans="1:5" x14ac:dyDescent="0.2">
      <c r="A119" s="56">
        <v>5131</v>
      </c>
      <c r="B119" s="53" t="s">
        <v>381</v>
      </c>
      <c r="C119" s="57">
        <v>5214919.57</v>
      </c>
      <c r="D119" s="59">
        <f t="shared" si="0"/>
        <v>5.1715363874828404E-2</v>
      </c>
      <c r="E119" s="58"/>
    </row>
    <row r="120" spans="1:5" x14ac:dyDescent="0.2">
      <c r="A120" s="56">
        <v>5132</v>
      </c>
      <c r="B120" s="53" t="s">
        <v>382</v>
      </c>
      <c r="C120" s="57">
        <v>1035477.78</v>
      </c>
      <c r="D120" s="59">
        <f t="shared" si="0"/>
        <v>1.0268635874090675E-2</v>
      </c>
      <c r="E120" s="58"/>
    </row>
    <row r="121" spans="1:5" x14ac:dyDescent="0.2">
      <c r="A121" s="56">
        <v>5133</v>
      </c>
      <c r="B121" s="53" t="s">
        <v>383</v>
      </c>
      <c r="C121" s="57">
        <v>2127598.15</v>
      </c>
      <c r="D121" s="59">
        <f t="shared" si="0"/>
        <v>2.1098985522160555E-2</v>
      </c>
      <c r="E121" s="58"/>
    </row>
    <row r="122" spans="1:5" x14ac:dyDescent="0.2">
      <c r="A122" s="56">
        <v>5134</v>
      </c>
      <c r="B122" s="53" t="s">
        <v>384</v>
      </c>
      <c r="C122" s="57">
        <v>451613.56</v>
      </c>
      <c r="D122" s="59">
        <f t="shared" si="0"/>
        <v>4.4785656370548111E-3</v>
      </c>
      <c r="E122" s="58"/>
    </row>
    <row r="123" spans="1:5" x14ac:dyDescent="0.2">
      <c r="A123" s="56">
        <v>5135</v>
      </c>
      <c r="B123" s="53" t="s">
        <v>385</v>
      </c>
      <c r="C123" s="57">
        <v>4372307.6399999997</v>
      </c>
      <c r="D123" s="59">
        <f t="shared" si="0"/>
        <v>4.3359341892072981E-2</v>
      </c>
      <c r="E123" s="58"/>
    </row>
    <row r="124" spans="1:5" x14ac:dyDescent="0.2">
      <c r="A124" s="56">
        <v>5136</v>
      </c>
      <c r="B124" s="53" t="s">
        <v>386</v>
      </c>
      <c r="C124" s="57">
        <v>982150.09</v>
      </c>
      <c r="D124" s="59">
        <f t="shared" si="0"/>
        <v>9.7397953318857158E-3</v>
      </c>
      <c r="E124" s="58"/>
    </row>
    <row r="125" spans="1:5" x14ac:dyDescent="0.2">
      <c r="A125" s="56">
        <v>5137</v>
      </c>
      <c r="B125" s="53" t="s">
        <v>387</v>
      </c>
      <c r="C125" s="57">
        <v>189741.32</v>
      </c>
      <c r="D125" s="59">
        <f t="shared" si="0"/>
        <v>1.8816285225833802E-3</v>
      </c>
      <c r="E125" s="58"/>
    </row>
    <row r="126" spans="1:5" x14ac:dyDescent="0.2">
      <c r="A126" s="56">
        <v>5138</v>
      </c>
      <c r="B126" s="53" t="s">
        <v>388</v>
      </c>
      <c r="C126" s="57">
        <v>1593687.51</v>
      </c>
      <c r="D126" s="59">
        <f t="shared" si="0"/>
        <v>1.5804295421265574E-2</v>
      </c>
      <c r="E126" s="58"/>
    </row>
    <row r="127" spans="1:5" x14ac:dyDescent="0.2">
      <c r="A127" s="56">
        <v>5139</v>
      </c>
      <c r="B127" s="53" t="s">
        <v>389</v>
      </c>
      <c r="C127" s="57">
        <v>137380</v>
      </c>
      <c r="D127" s="59">
        <f t="shared" si="0"/>
        <v>1.3623712875640622E-3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18074712.789999999</v>
      </c>
      <c r="D128" s="59">
        <f t="shared" si="0"/>
        <v>0.17924348330224868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8624999.8800000008</v>
      </c>
      <c r="D129" s="59">
        <f t="shared" si="0"/>
        <v>8.5532480650425707E-2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8624999.8800000008</v>
      </c>
      <c r="D131" s="59">
        <f t="shared" si="0"/>
        <v>8.5532480650425707E-2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150000</v>
      </c>
      <c r="D135" s="59">
        <f t="shared" si="0"/>
        <v>1.4875214233120494E-3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150000</v>
      </c>
      <c r="D137" s="59">
        <f t="shared" si="0"/>
        <v>1.4875214233120494E-3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9299712.9100000001</v>
      </c>
      <c r="D138" s="59">
        <f t="shared" si="0"/>
        <v>9.2223481228510942E-2</v>
      </c>
      <c r="E138" s="58"/>
    </row>
    <row r="139" spans="1:5" x14ac:dyDescent="0.2">
      <c r="A139" s="56">
        <v>5241</v>
      </c>
      <c r="B139" s="53" t="s">
        <v>399</v>
      </c>
      <c r="C139" s="57">
        <v>8669778.9299999997</v>
      </c>
      <c r="D139" s="59">
        <f t="shared" si="0"/>
        <v>8.5976545958362779E-2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150000</v>
      </c>
      <c r="D141" s="59">
        <f t="shared" si="0"/>
        <v>1.4875214233120494E-3</v>
      </c>
      <c r="E141" s="58"/>
    </row>
    <row r="142" spans="1:5" x14ac:dyDescent="0.2">
      <c r="A142" s="56">
        <v>5244</v>
      </c>
      <c r="B142" s="53" t="s">
        <v>402</v>
      </c>
      <c r="C142" s="57">
        <v>479933.98</v>
      </c>
      <c r="D142" s="59">
        <f t="shared" si="0"/>
        <v>4.7594138468361104E-3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hidden="1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hidden="1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hidden="1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hidden="1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hidden="1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hidden="1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hidden="1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hidden="1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hidden="1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hidden="1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hidden="1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hidden="1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hidden="1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hidden="1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hidden="1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hidden="1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hidden="1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hidden="1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hidden="1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hidden="1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hidden="1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hidden="1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hidden="1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hidden="1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hidden="1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hidden="1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274380.67</v>
      </c>
      <c r="D171" s="59">
        <f t="shared" si="1"/>
        <v>2.7209808317847578E-3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274380.67</v>
      </c>
      <c r="D172" s="59">
        <f t="shared" si="1"/>
        <v>2.7209808317847578E-3</v>
      </c>
      <c r="E172" s="58"/>
    </row>
    <row r="173" spans="1:5" x14ac:dyDescent="0.2">
      <c r="A173" s="56">
        <v>5411</v>
      </c>
      <c r="B173" s="53" t="s">
        <v>429</v>
      </c>
      <c r="C173" s="57">
        <v>274380.67</v>
      </c>
      <c r="D173" s="59">
        <f t="shared" si="1"/>
        <v>2.7209808317847578E-3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hidden="1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hidden="1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hidden="1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hidden="1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hidden="1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hidden="1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hidden="1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hidden="1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hidden="1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hidden="1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hidden="1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hidden="1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hidden="1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hidden="1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hidden="1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hidden="1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hidden="1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hidden="1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hidden="1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hidden="1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hidden="1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hidden="1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hidden="1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hidden="1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hidden="1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hidden="1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hidden="1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hidden="1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hidden="1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hidden="1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hidden="1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hidden="1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hidden="1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hidden="1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hidden="1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hidden="1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hidden="1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hidden="1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hidden="1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hidden="1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hidden="1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hidden="1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hidden="1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hidden="1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hidden="1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hidden="1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hidden="1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  <row r="222" spans="1:5" ht="15" customHeight="1" x14ac:dyDescent="0.2">
      <c r="A222" s="165" t="s">
        <v>628</v>
      </c>
      <c r="B222" s="165"/>
      <c r="C222" s="165"/>
      <c r="D222" s="165"/>
      <c r="E222" s="165"/>
    </row>
    <row r="223" spans="1:5" ht="15" customHeight="1" x14ac:dyDescent="0.2">
      <c r="A223" s="24"/>
      <c r="B223" s="24"/>
      <c r="C223" s="24"/>
      <c r="D223" s="24"/>
      <c r="E223" s="24"/>
    </row>
    <row r="224" spans="1:5" ht="15" customHeight="1" x14ac:dyDescent="0.2">
      <c r="A224" s="24"/>
      <c r="B224" s="24"/>
      <c r="C224" s="24"/>
      <c r="D224" s="24"/>
      <c r="E224" s="2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22:E222"/>
  </mergeCells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16" workbookViewId="0">
      <selection activeCell="A28" sqref="A28:XFD3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0.12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70416860.200000003</v>
      </c>
    </row>
    <row r="15" spans="1:5" x14ac:dyDescent="0.2">
      <c r="A15" s="35">
        <v>3220</v>
      </c>
      <c r="B15" s="31" t="s">
        <v>474</v>
      </c>
      <c r="C15" s="36">
        <v>337924884.13999999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5" x14ac:dyDescent="0.2">
      <c r="A17" s="35">
        <v>3231</v>
      </c>
      <c r="B17" s="31" t="s">
        <v>476</v>
      </c>
      <c r="C17" s="36">
        <v>0</v>
      </c>
    </row>
    <row r="18" spans="1:5" x14ac:dyDescent="0.2">
      <c r="A18" s="35">
        <v>3232</v>
      </c>
      <c r="B18" s="31" t="s">
        <v>477</v>
      </c>
      <c r="C18" s="36">
        <v>0</v>
      </c>
    </row>
    <row r="19" spans="1:5" x14ac:dyDescent="0.2">
      <c r="A19" s="35">
        <v>3233</v>
      </c>
      <c r="B19" s="31" t="s">
        <v>478</v>
      </c>
      <c r="C19" s="36">
        <v>0</v>
      </c>
    </row>
    <row r="20" spans="1:5" x14ac:dyDescent="0.2">
      <c r="A20" s="35">
        <v>3239</v>
      </c>
      <c r="B20" s="31" t="s">
        <v>479</v>
      </c>
      <c r="C20" s="36">
        <v>0</v>
      </c>
    </row>
    <row r="21" spans="1:5" x14ac:dyDescent="0.2">
      <c r="A21" s="35">
        <v>3240</v>
      </c>
      <c r="B21" s="31" t="s">
        <v>480</v>
      </c>
      <c r="C21" s="36">
        <f>SUM(C22:C24)</f>
        <v>0</v>
      </c>
    </row>
    <row r="22" spans="1:5" x14ac:dyDescent="0.2">
      <c r="A22" s="35">
        <v>3241</v>
      </c>
      <c r="B22" s="31" t="s">
        <v>481</v>
      </c>
      <c r="C22" s="36">
        <v>0</v>
      </c>
    </row>
    <row r="23" spans="1:5" x14ac:dyDescent="0.2">
      <c r="A23" s="35">
        <v>3242</v>
      </c>
      <c r="B23" s="31" t="s">
        <v>482</v>
      </c>
      <c r="C23" s="36">
        <v>0</v>
      </c>
    </row>
    <row r="24" spans="1:5" x14ac:dyDescent="0.2">
      <c r="A24" s="35">
        <v>3243</v>
      </c>
      <c r="B24" s="31" t="s">
        <v>483</v>
      </c>
      <c r="C24" s="36">
        <v>0</v>
      </c>
    </row>
    <row r="25" spans="1:5" x14ac:dyDescent="0.2">
      <c r="A25" s="35">
        <v>3250</v>
      </c>
      <c r="B25" s="31" t="s">
        <v>484</v>
      </c>
      <c r="C25" s="36">
        <f>SUM(C26:C27)</f>
        <v>0</v>
      </c>
    </row>
    <row r="26" spans="1:5" x14ac:dyDescent="0.2">
      <c r="A26" s="35">
        <v>3251</v>
      </c>
      <c r="B26" s="31" t="s">
        <v>485</v>
      </c>
      <c r="C26" s="36">
        <v>0</v>
      </c>
    </row>
    <row r="27" spans="1:5" x14ac:dyDescent="0.2">
      <c r="A27" s="35">
        <v>3252</v>
      </c>
      <c r="B27" s="31" t="s">
        <v>486</v>
      </c>
      <c r="C27" s="36">
        <v>0</v>
      </c>
    </row>
    <row r="28" spans="1:5" s="22" customFormat="1" ht="15" customHeight="1" x14ac:dyDescent="0.2">
      <c r="A28" s="165" t="s">
        <v>628</v>
      </c>
      <c r="B28" s="165"/>
      <c r="C28" s="165"/>
      <c r="D28" s="165"/>
      <c r="E28" s="165"/>
    </row>
    <row r="29" spans="1:5" s="22" customFormat="1" ht="15" customHeight="1" x14ac:dyDescent="0.2">
      <c r="A29" s="24"/>
      <c r="B29" s="24"/>
      <c r="C29" s="24"/>
      <c r="D29" s="24"/>
      <c r="E29" s="24"/>
    </row>
    <row r="30" spans="1:5" s="22" customFormat="1" ht="15" customHeight="1" x14ac:dyDescent="0.2">
      <c r="A30" s="24"/>
      <c r="B30" s="24"/>
      <c r="C30" s="24"/>
      <c r="D30" s="24"/>
      <c r="E30" s="24"/>
    </row>
    <row r="31" spans="1:5" s="22" customFormat="1" x14ac:dyDescent="0.2"/>
    <row r="32" spans="1:5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82" spans="3:3" x14ac:dyDescent="0.2">
      <c r="C82" s="31">
        <v>0</v>
      </c>
    </row>
    <row r="83" spans="3:3" x14ac:dyDescent="0.2">
      <c r="C83" s="31">
        <v>0</v>
      </c>
    </row>
    <row r="84" spans="3:3" x14ac:dyDescent="0.2">
      <c r="C84" s="31">
        <v>0</v>
      </c>
    </row>
    <row r="85" spans="3:3" x14ac:dyDescent="0.2">
      <c r="C85" s="31">
        <v>0</v>
      </c>
    </row>
    <row r="86" spans="3:3" x14ac:dyDescent="0.2">
      <c r="C86" s="31">
        <v>0</v>
      </c>
    </row>
    <row r="91" spans="3:3" x14ac:dyDescent="0.2">
      <c r="C91" s="31">
        <v>0</v>
      </c>
    </row>
    <row r="92" spans="3:3" x14ac:dyDescent="0.2">
      <c r="C92" s="31">
        <v>0</v>
      </c>
    </row>
    <row r="97" spans="3:3" x14ac:dyDescent="0.2">
      <c r="C97" s="31">
        <v>0</v>
      </c>
    </row>
    <row r="98" spans="3:3" x14ac:dyDescent="0.2">
      <c r="C98" s="31">
        <v>0</v>
      </c>
    </row>
    <row r="99" spans="3:3" x14ac:dyDescent="0.2">
      <c r="C99" s="31">
        <v>0</v>
      </c>
    </row>
    <row r="100" spans="3:3" x14ac:dyDescent="0.2">
      <c r="C100" s="31">
        <v>0</v>
      </c>
    </row>
    <row r="104" spans="3:3" x14ac:dyDescent="0.2">
      <c r="C104" s="31">
        <v>0</v>
      </c>
    </row>
    <row r="105" spans="3:3" x14ac:dyDescent="0.2">
      <c r="C105" s="31">
        <v>0</v>
      </c>
    </row>
    <row r="106" spans="3:3" x14ac:dyDescent="0.2">
      <c r="C106" s="31">
        <v>0</v>
      </c>
    </row>
    <row r="111" spans="3:3" x14ac:dyDescent="0.2">
      <c r="C111" s="31">
        <v>-18642.48</v>
      </c>
    </row>
    <row r="112" spans="3:3" x14ac:dyDescent="0.2">
      <c r="C112" s="31">
        <v>4419390.7300000004</v>
      </c>
    </row>
    <row r="113" spans="3:3" x14ac:dyDescent="0.2">
      <c r="C113" s="31">
        <v>1503808.35</v>
      </c>
    </row>
    <row r="114" spans="3:3" x14ac:dyDescent="0.2">
      <c r="C114" s="31">
        <v>0</v>
      </c>
    </row>
    <row r="115" spans="3:3" x14ac:dyDescent="0.2">
      <c r="C115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8:E28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31" workbookViewId="0">
      <selection activeCell="A81" sqref="A81:XFD90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8065607</v>
      </c>
      <c r="D9" s="36">
        <v>5193711.01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1346603.17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17883393.34</v>
      </c>
      <c r="D12" s="36">
        <v>14102282.279999999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27295603.509999998</v>
      </c>
      <c r="D15" s="36">
        <f>SUM(D8:D14)</f>
        <v>19295993.289999999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383576859.21000004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375214962.80000001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17518953.349999998</v>
      </c>
    </row>
    <row r="29" spans="1:5" x14ac:dyDescent="0.2">
      <c r="A29" s="35">
        <v>1241</v>
      </c>
      <c r="B29" s="31" t="s">
        <v>240</v>
      </c>
      <c r="C29" s="36">
        <v>3475314.91</v>
      </c>
    </row>
    <row r="30" spans="1:5" x14ac:dyDescent="0.2">
      <c r="A30" s="35">
        <v>1242</v>
      </c>
      <c r="B30" s="31" t="s">
        <v>241</v>
      </c>
      <c r="C30" s="36">
        <v>857045.51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5533794.8499999996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7246754.96</v>
      </c>
    </row>
    <row r="35" spans="1:5" x14ac:dyDescent="0.2">
      <c r="A35" s="35">
        <v>1247</v>
      </c>
      <c r="B35" s="31" t="s">
        <v>246</v>
      </c>
      <c r="C35" s="36">
        <v>21230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157356.03</v>
      </c>
    </row>
    <row r="38" spans="1:5" x14ac:dyDescent="0.2">
      <c r="A38" s="35">
        <v>1251</v>
      </c>
      <c r="B38" s="31" t="s">
        <v>250</v>
      </c>
      <c r="C38" s="36">
        <v>137719.91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3" spans="1:5" hidden="1" x14ac:dyDescent="0.2"/>
    <row r="44" spans="1:5" hidden="1" x14ac:dyDescent="0.2">
      <c r="A44" s="33" t="s">
        <v>187</v>
      </c>
      <c r="B44" s="33"/>
      <c r="C44" s="33"/>
      <c r="D44" s="33"/>
      <c r="E44" s="33"/>
    </row>
    <row r="45" spans="1:5" hidden="1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hidden="1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hidden="1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hidden="1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hidden="1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hidden="1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hidden="1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hidden="1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hidden="1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hidden="1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hidden="1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hidden="1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hidden="1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hidden="1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hidden="1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hidden="1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hidden="1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hidden="1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hidden="1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hidden="1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hidden="1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hidden="1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hidden="1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hidden="1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hidden="1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hidden="1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hidden="1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hidden="1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hidden="1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hidden="1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hidden="1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hidden="1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hidden="1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hidden="1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hidden="1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hidden="1" x14ac:dyDescent="0.2">
      <c r="A80" s="35">
        <v>5611</v>
      </c>
      <c r="B80" s="31" t="s">
        <v>469</v>
      </c>
      <c r="C80" s="36">
        <v>0</v>
      </c>
      <c r="D80" s="36">
        <v>0</v>
      </c>
    </row>
    <row r="81" spans="1:5" s="22" customFormat="1" ht="15" customHeight="1" x14ac:dyDescent="0.2">
      <c r="A81" s="165" t="s">
        <v>628</v>
      </c>
      <c r="B81" s="165"/>
      <c r="C81" s="165"/>
      <c r="D81" s="165"/>
      <c r="E81" s="165"/>
    </row>
    <row r="82" spans="1:5" s="22" customFormat="1" ht="15" customHeight="1" x14ac:dyDescent="0.2">
      <c r="A82" s="24"/>
      <c r="B82" s="24"/>
      <c r="C82" s="24"/>
      <c r="D82" s="24"/>
      <c r="E82" s="24"/>
    </row>
    <row r="83" spans="1:5" s="22" customFormat="1" ht="15" customHeight="1" x14ac:dyDescent="0.2">
      <c r="A83" s="24"/>
      <c r="B83" s="24"/>
      <c r="C83" s="24"/>
      <c r="D83" s="24"/>
      <c r="E83" s="24"/>
    </row>
    <row r="84" spans="1:5" s="22" customFormat="1" x14ac:dyDescent="0.2"/>
    <row r="85" spans="1:5" s="22" customFormat="1" x14ac:dyDescent="0.2"/>
    <row r="86" spans="1:5" s="22" customFormat="1" x14ac:dyDescent="0.2"/>
    <row r="87" spans="1:5" s="22" customFormat="1" x14ac:dyDescent="0.2"/>
    <row r="88" spans="1:5" s="22" customFormat="1" x14ac:dyDescent="0.2"/>
    <row r="89" spans="1:5" s="22" customFormat="1" x14ac:dyDescent="0.2"/>
    <row r="90" spans="1:5" s="22" customFormat="1" x14ac:dyDescent="0.2"/>
    <row r="116" spans="3:3" x14ac:dyDescent="0.2">
      <c r="C116" s="31">
        <v>0</v>
      </c>
    </row>
    <row r="117" spans="3:3" x14ac:dyDescent="0.2">
      <c r="C117" s="31">
        <v>8683119.2300000004</v>
      </c>
    </row>
    <row r="118" spans="3:3" x14ac:dyDescent="0.2">
      <c r="C118" s="31">
        <v>0</v>
      </c>
    </row>
    <row r="119" spans="3:3" x14ac:dyDescent="0.2">
      <c r="C119" s="31">
        <v>24709413.789999999</v>
      </c>
    </row>
    <row r="121" spans="3:3" x14ac:dyDescent="0.2">
      <c r="C121" s="31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81:E81"/>
  </mergeCells>
  <dataValidations xWindow="757" yWindow="695"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3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  <row r="122" spans="3:3" x14ac:dyDescent="0.2">
      <c r="C122" s="3">
        <v>0</v>
      </c>
    </row>
    <row r="123" spans="3:3" x14ac:dyDescent="0.2">
      <c r="C123" s="3">
        <v>0</v>
      </c>
    </row>
    <row r="128" spans="3:3" x14ac:dyDescent="0.2">
      <c r="C128" s="3">
        <v>0</v>
      </c>
    </row>
    <row r="129" spans="3:3" x14ac:dyDescent="0.2">
      <c r="C129" s="3">
        <v>0</v>
      </c>
    </row>
    <row r="130" spans="3:3" x14ac:dyDescent="0.2">
      <c r="C130" s="3">
        <v>0</v>
      </c>
    </row>
    <row r="131" spans="3:3" x14ac:dyDescent="0.2">
      <c r="C131" s="3">
        <v>0</v>
      </c>
    </row>
    <row r="132" spans="3:3" x14ac:dyDescent="0.2">
      <c r="C132" s="3">
        <v>0</v>
      </c>
    </row>
    <row r="133" spans="3:3" x14ac:dyDescent="0.2">
      <c r="C133" s="3">
        <v>0</v>
      </c>
    </row>
    <row r="135" spans="3:3" x14ac:dyDescent="0.2">
      <c r="C135" s="3">
        <v>0</v>
      </c>
    </row>
    <row r="136" spans="3:3" x14ac:dyDescent="0.2">
      <c r="C136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2020-11-18T15:59:36Z</cp:lastPrinted>
  <dcterms:created xsi:type="dcterms:W3CDTF">2012-12-11T20:36:24Z</dcterms:created>
  <dcterms:modified xsi:type="dcterms:W3CDTF">2020-11-18T15:59:48Z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